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Munk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P17" i="1" l="1"/>
  <c r="O17" i="1"/>
  <c r="N17" i="1"/>
  <c r="Q17" i="1" s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Q16" i="1" s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Q15" i="1" s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Q14" i="1" s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Q13" i="1" s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Q12" i="1" s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Q11" i="1" s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Q10" i="1" s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Q9" i="1" s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Q8" i="1" s="1"/>
  <c r="L8" i="1"/>
  <c r="K8" i="1"/>
  <c r="J8" i="1"/>
  <c r="I8" i="1"/>
  <c r="H8" i="1"/>
  <c r="G8" i="1"/>
  <c r="F8" i="1"/>
  <c r="E8" i="1"/>
  <c r="D8" i="1"/>
  <c r="C8" i="1"/>
  <c r="P7" i="1"/>
  <c r="O7" i="1"/>
  <c r="N7" i="1"/>
  <c r="Q7" i="1" s="1"/>
  <c r="M7" i="1"/>
  <c r="L7" i="1"/>
  <c r="K7" i="1"/>
  <c r="J7" i="1"/>
  <c r="I7" i="1"/>
  <c r="H7" i="1"/>
  <c r="G7" i="1"/>
  <c r="F7" i="1"/>
  <c r="E7" i="1"/>
  <c r="D7" i="1"/>
  <c r="C7" i="1"/>
  <c r="P6" i="1"/>
  <c r="P18" i="1" s="1"/>
  <c r="O6" i="1"/>
  <c r="O18" i="1" s="1"/>
  <c r="N6" i="1"/>
  <c r="N18" i="1" s="1"/>
  <c r="Q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6" i="1"/>
  <c r="C18" i="1" s="1"/>
  <c r="Q6" i="1" l="1"/>
</calcChain>
</file>

<file path=xl/sharedStrings.xml><?xml version="1.0" encoding="utf-8"?>
<sst xmlns="http://schemas.openxmlformats.org/spreadsheetml/2006/main" count="45" uniqueCount="45">
  <si>
    <t>A Gyulafehérvári Főegyházmegye 2013-es</t>
  </si>
  <si>
    <t>Statisztikai Adatai</t>
  </si>
  <si>
    <t>főesperesi kerületekre lebontva</t>
  </si>
  <si>
    <t>Sor szám</t>
  </si>
  <si>
    <t>Plébánia</t>
  </si>
  <si>
    <t>Hívek száma</t>
  </si>
  <si>
    <t>Keresz-teltek</t>
  </si>
  <si>
    <t>0 - 1 év</t>
  </si>
  <si>
    <t>1 - 7 év</t>
  </si>
  <si>
    <t>7 éven felüli</t>
  </si>
  <si>
    <t>Bérmál-tak</t>
  </si>
  <si>
    <t>Elsőál-dozók</t>
  </si>
  <si>
    <t>Házasság-kötések</t>
  </si>
  <si>
    <t>Katolikus</t>
  </si>
  <si>
    <t>Vegyes</t>
  </si>
  <si>
    <t>Temeté-sek</t>
  </si>
  <si>
    <t>Ellátva</t>
  </si>
  <si>
    <t>Ellátatlan</t>
  </si>
  <si>
    <t>Innocens</t>
  </si>
  <si>
    <t>Ellátottak %</t>
  </si>
  <si>
    <t>1.</t>
  </si>
  <si>
    <t>Gyulafehérvár-Hunyad</t>
  </si>
  <si>
    <t>2.</t>
  </si>
  <si>
    <t>Szeben-Fogaras-Erzsébetváros</t>
  </si>
  <si>
    <t>3.</t>
  </si>
  <si>
    <t>Sepsi-Barcaság</t>
  </si>
  <si>
    <t>4.</t>
  </si>
  <si>
    <t>Kézdi-Orbai</t>
  </si>
  <si>
    <t>5.</t>
  </si>
  <si>
    <t>Kolozs-Doboka</t>
  </si>
  <si>
    <t>6.</t>
  </si>
  <si>
    <t>Belső-Szolnok</t>
  </si>
  <si>
    <t>7.</t>
  </si>
  <si>
    <t>Aranyos-Torda</t>
  </si>
  <si>
    <t>8.</t>
  </si>
  <si>
    <t>Maros-Küküllő</t>
  </si>
  <si>
    <t>9.</t>
  </si>
  <si>
    <t>Alcsík-Kászon</t>
  </si>
  <si>
    <t>10.</t>
  </si>
  <si>
    <t>Felcsík</t>
  </si>
  <si>
    <t>11.</t>
  </si>
  <si>
    <t>Gyergyó</t>
  </si>
  <si>
    <t>12.</t>
  </si>
  <si>
    <t>Székelyudvarhely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</si>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</sst>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Constantia"/>
      <family val="1"/>
      <charset val="238"/>
    </font>
    <font>
      <sz val="10"/>
      <name val="Constantia"/>
      <family val="1"/>
      <charset val="238"/>
    </font>
    <font>
      <b/>
      <sz val="10"/>
      <name val="Constant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2" fontId="2" fillId="0" borderId="7" xfId="0" applyNumberFormat="1" applyFont="1" applyFill="1" applyBorder="1"/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2" fontId="2" fillId="0" borderId="12" xfId="0" applyNumberFormat="1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2" fontId="3" fillId="0" borderId="3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tkar\Desktop\Statisztik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ő"/>
      <sheetName val="Gyula-Hunyad"/>
      <sheetName val="Szeben-Fog-Erzsébet"/>
      <sheetName val="Sepsi-Barcaság"/>
      <sheetName val="Kézdi-Orbai"/>
      <sheetName val="Kolozs-Doboka"/>
      <sheetName val="Belső-Szolnok"/>
      <sheetName val="Aranyos-Torda"/>
      <sheetName val="Maros-Küküllő"/>
      <sheetName val="Alcsík-Kászon"/>
      <sheetName val="Felcsík"/>
      <sheetName val="Gyergyó"/>
      <sheetName val="Székelyudvarhely"/>
    </sheetNames>
    <sheetDataSet>
      <sheetData sheetId="0"/>
      <sheetData sheetId="1">
        <row r="30">
          <cell r="C30">
            <v>13627</v>
          </cell>
          <cell r="D30">
            <v>166</v>
          </cell>
          <cell r="E30">
            <v>133</v>
          </cell>
          <cell r="F30">
            <v>30</v>
          </cell>
          <cell r="G30">
            <v>3</v>
          </cell>
          <cell r="H30">
            <v>0</v>
          </cell>
          <cell r="I30">
            <v>154</v>
          </cell>
          <cell r="J30">
            <v>84</v>
          </cell>
          <cell r="K30">
            <v>23</v>
          </cell>
          <cell r="L30">
            <v>61</v>
          </cell>
          <cell r="M30">
            <v>279</v>
          </cell>
          <cell r="N30">
            <v>148</v>
          </cell>
          <cell r="O30">
            <v>131</v>
          </cell>
          <cell r="P30">
            <v>0</v>
          </cell>
        </row>
      </sheetData>
      <sheetData sheetId="2">
        <row r="16">
          <cell r="C16">
            <v>5739</v>
          </cell>
          <cell r="D16">
            <v>52</v>
          </cell>
          <cell r="E16">
            <v>45</v>
          </cell>
          <cell r="F16">
            <v>6</v>
          </cell>
          <cell r="G16">
            <v>1</v>
          </cell>
          <cell r="H16">
            <v>1</v>
          </cell>
          <cell r="I16">
            <v>56</v>
          </cell>
          <cell r="J16">
            <v>41</v>
          </cell>
          <cell r="K16">
            <v>11</v>
          </cell>
          <cell r="L16">
            <v>30</v>
          </cell>
          <cell r="M16">
            <v>123</v>
          </cell>
          <cell r="N16">
            <v>74</v>
          </cell>
          <cell r="O16">
            <v>49</v>
          </cell>
          <cell r="P16">
            <v>0</v>
          </cell>
        </row>
      </sheetData>
      <sheetData sheetId="3">
        <row r="26">
          <cell r="C26">
            <v>42015</v>
          </cell>
          <cell r="D26">
            <v>487</v>
          </cell>
          <cell r="E26">
            <v>373</v>
          </cell>
          <cell r="F26">
            <v>64</v>
          </cell>
          <cell r="G26">
            <v>50</v>
          </cell>
          <cell r="H26">
            <v>173</v>
          </cell>
          <cell r="I26">
            <v>373</v>
          </cell>
          <cell r="J26">
            <v>225</v>
          </cell>
          <cell r="K26">
            <v>79</v>
          </cell>
          <cell r="L26">
            <v>146</v>
          </cell>
          <cell r="M26">
            <v>509</v>
          </cell>
          <cell r="N26">
            <v>266</v>
          </cell>
          <cell r="O26">
            <v>241</v>
          </cell>
          <cell r="P26">
            <v>2</v>
          </cell>
        </row>
      </sheetData>
      <sheetData sheetId="4">
        <row r="31">
          <cell r="C31">
            <v>38158</v>
          </cell>
          <cell r="D31">
            <v>467</v>
          </cell>
          <cell r="E31">
            <v>345</v>
          </cell>
          <cell r="F31">
            <v>82</v>
          </cell>
          <cell r="G31">
            <v>40</v>
          </cell>
          <cell r="H31">
            <v>1700</v>
          </cell>
          <cell r="I31">
            <v>399</v>
          </cell>
          <cell r="J31">
            <v>182</v>
          </cell>
          <cell r="K31">
            <v>128</v>
          </cell>
          <cell r="L31">
            <v>54</v>
          </cell>
          <cell r="M31">
            <v>519</v>
          </cell>
          <cell r="N31">
            <v>328</v>
          </cell>
          <cell r="O31">
            <v>188</v>
          </cell>
          <cell r="P31">
            <v>3</v>
          </cell>
        </row>
      </sheetData>
      <sheetData sheetId="5">
        <row r="26">
          <cell r="C26">
            <v>14184</v>
          </cell>
          <cell r="D26">
            <v>167</v>
          </cell>
          <cell r="E26">
            <v>156</v>
          </cell>
          <cell r="F26">
            <v>9</v>
          </cell>
          <cell r="G26">
            <v>2</v>
          </cell>
          <cell r="H26">
            <v>122</v>
          </cell>
          <cell r="I26">
            <v>96</v>
          </cell>
          <cell r="J26">
            <v>89</v>
          </cell>
          <cell r="K26">
            <v>19</v>
          </cell>
          <cell r="L26">
            <v>70</v>
          </cell>
          <cell r="M26">
            <v>272</v>
          </cell>
          <cell r="N26">
            <v>168</v>
          </cell>
          <cell r="O26">
            <v>104</v>
          </cell>
          <cell r="P26">
            <v>0</v>
          </cell>
        </row>
      </sheetData>
      <sheetData sheetId="6">
        <row r="19">
          <cell r="C19">
            <v>5793</v>
          </cell>
          <cell r="D19">
            <v>42</v>
          </cell>
          <cell r="E19">
            <v>40</v>
          </cell>
          <cell r="F19">
            <v>0</v>
          </cell>
          <cell r="G19">
            <v>2</v>
          </cell>
          <cell r="H19">
            <v>0</v>
          </cell>
          <cell r="I19">
            <v>45</v>
          </cell>
          <cell r="J19">
            <v>28</v>
          </cell>
          <cell r="K19">
            <v>9</v>
          </cell>
          <cell r="L19">
            <v>19</v>
          </cell>
          <cell r="M19">
            <v>117</v>
          </cell>
          <cell r="N19">
            <v>75</v>
          </cell>
          <cell r="O19">
            <v>42</v>
          </cell>
          <cell r="P19">
            <v>0</v>
          </cell>
        </row>
      </sheetData>
      <sheetData sheetId="7">
        <row r="13">
          <cell r="C13">
            <v>2260</v>
          </cell>
          <cell r="D13">
            <v>17</v>
          </cell>
          <cell r="E13">
            <v>19</v>
          </cell>
          <cell r="F13">
            <v>0</v>
          </cell>
          <cell r="G13">
            <v>0</v>
          </cell>
          <cell r="H13">
            <v>83</v>
          </cell>
          <cell r="I13">
            <v>11</v>
          </cell>
          <cell r="J13">
            <v>8</v>
          </cell>
          <cell r="K13">
            <v>2</v>
          </cell>
          <cell r="L13">
            <v>6</v>
          </cell>
          <cell r="M13">
            <v>30</v>
          </cell>
          <cell r="N13">
            <v>22</v>
          </cell>
          <cell r="O13">
            <v>9</v>
          </cell>
          <cell r="P13">
            <v>0</v>
          </cell>
        </row>
      </sheetData>
      <sheetData sheetId="8">
        <row r="44">
          <cell r="C44">
            <v>29963</v>
          </cell>
          <cell r="D44">
            <v>369</v>
          </cell>
          <cell r="E44">
            <v>270</v>
          </cell>
          <cell r="F44">
            <v>73</v>
          </cell>
          <cell r="G44">
            <v>26</v>
          </cell>
          <cell r="H44">
            <v>1</v>
          </cell>
          <cell r="I44">
            <v>248</v>
          </cell>
          <cell r="J44">
            <v>166</v>
          </cell>
          <cell r="K44">
            <v>57</v>
          </cell>
          <cell r="L44">
            <v>109</v>
          </cell>
          <cell r="M44">
            <v>536</v>
          </cell>
          <cell r="N44">
            <v>299</v>
          </cell>
          <cell r="O44">
            <v>234</v>
          </cell>
          <cell r="P44">
            <v>3</v>
          </cell>
        </row>
      </sheetData>
      <sheetData sheetId="9">
        <row r="22">
          <cell r="C22">
            <v>22155</v>
          </cell>
          <cell r="D22">
            <v>287</v>
          </cell>
          <cell r="E22">
            <v>221</v>
          </cell>
          <cell r="F22">
            <v>50</v>
          </cell>
          <cell r="G22">
            <v>16</v>
          </cell>
          <cell r="H22">
            <v>0</v>
          </cell>
          <cell r="I22">
            <v>238</v>
          </cell>
          <cell r="J22">
            <v>99</v>
          </cell>
          <cell r="K22">
            <v>85</v>
          </cell>
          <cell r="L22">
            <v>14</v>
          </cell>
          <cell r="M22">
            <v>333</v>
          </cell>
          <cell r="N22">
            <v>241</v>
          </cell>
          <cell r="O22">
            <v>92</v>
          </cell>
          <cell r="P22">
            <v>0</v>
          </cell>
        </row>
      </sheetData>
      <sheetData sheetId="10">
        <row r="29">
          <cell r="C29">
            <v>60036</v>
          </cell>
          <cell r="D29">
            <v>796</v>
          </cell>
          <cell r="E29">
            <v>711</v>
          </cell>
          <cell r="F29">
            <v>59</v>
          </cell>
          <cell r="G29">
            <v>26</v>
          </cell>
          <cell r="H29">
            <v>100</v>
          </cell>
          <cell r="I29">
            <v>738</v>
          </cell>
          <cell r="J29">
            <v>301</v>
          </cell>
          <cell r="K29">
            <v>255</v>
          </cell>
          <cell r="L29">
            <v>46</v>
          </cell>
          <cell r="M29">
            <v>790</v>
          </cell>
          <cell r="N29">
            <v>616</v>
          </cell>
          <cell r="O29">
            <v>174</v>
          </cell>
          <cell r="P29">
            <v>0</v>
          </cell>
        </row>
      </sheetData>
      <sheetData sheetId="11">
        <row r="24">
          <cell r="C24">
            <v>43880</v>
          </cell>
          <cell r="D24">
            <v>452</v>
          </cell>
          <cell r="E24">
            <v>386</v>
          </cell>
          <cell r="F24">
            <v>53</v>
          </cell>
          <cell r="G24">
            <v>13</v>
          </cell>
          <cell r="H24">
            <v>68</v>
          </cell>
          <cell r="I24">
            <v>427</v>
          </cell>
          <cell r="J24">
            <v>201</v>
          </cell>
          <cell r="K24">
            <v>161</v>
          </cell>
          <cell r="L24">
            <v>40</v>
          </cell>
          <cell r="M24">
            <v>653</v>
          </cell>
          <cell r="N24">
            <v>376</v>
          </cell>
          <cell r="O24">
            <v>277</v>
          </cell>
          <cell r="P24">
            <v>0</v>
          </cell>
        </row>
      </sheetData>
      <sheetData sheetId="12">
        <row r="38">
          <cell r="C38">
            <v>52360</v>
          </cell>
          <cell r="D38">
            <v>754</v>
          </cell>
          <cell r="E38">
            <v>574</v>
          </cell>
          <cell r="F38">
            <v>132</v>
          </cell>
          <cell r="G38">
            <v>48</v>
          </cell>
          <cell r="H38">
            <v>68</v>
          </cell>
          <cell r="I38">
            <v>586</v>
          </cell>
          <cell r="J38">
            <v>313</v>
          </cell>
          <cell r="K38">
            <v>201</v>
          </cell>
          <cell r="L38">
            <v>112</v>
          </cell>
          <cell r="M38">
            <v>633</v>
          </cell>
          <cell r="N38">
            <v>456</v>
          </cell>
          <cell r="O38">
            <v>177</v>
          </cell>
          <cell r="P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I18" sqref="I18"/>
    </sheetView>
  </sheetViews>
  <sheetFormatPr defaultRowHeight="15" x14ac:dyDescent="0.25"/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2"/>
    </row>
    <row r="3" spans="1:17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2"/>
    </row>
    <row r="4" spans="1:1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39.75" thickTop="1" thickBot="1" x14ac:dyDescent="0.3">
      <c r="A5" s="8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10" t="s">
        <v>8</v>
      </c>
      <c r="G5" s="10" t="s">
        <v>9</v>
      </c>
      <c r="H5" s="9" t="s">
        <v>10</v>
      </c>
      <c r="I5" s="9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N5" s="9" t="s">
        <v>16</v>
      </c>
      <c r="O5" s="10" t="s">
        <v>17</v>
      </c>
      <c r="P5" s="11" t="s">
        <v>18</v>
      </c>
      <c r="Q5" s="9" t="s">
        <v>19</v>
      </c>
    </row>
    <row r="6" spans="1:17" ht="39" thickTop="1" x14ac:dyDescent="0.25">
      <c r="A6" s="12" t="s">
        <v>20</v>
      </c>
      <c r="B6" s="14" t="s">
        <v>21</v>
      </c>
      <c r="C6" s="15">
        <f>'[1]Gyula-Hunyad'!C30</f>
        <v>13627</v>
      </c>
      <c r="D6" s="15">
        <f>'[1]Gyula-Hunyad'!D30</f>
        <v>166</v>
      </c>
      <c r="E6" s="16">
        <f>'[1]Gyula-Hunyad'!E30</f>
        <v>133</v>
      </c>
      <c r="F6" s="16">
        <f>'[1]Gyula-Hunyad'!F30</f>
        <v>30</v>
      </c>
      <c r="G6" s="16">
        <f>'[1]Gyula-Hunyad'!G30</f>
        <v>3</v>
      </c>
      <c r="H6" s="16">
        <f>'[1]Gyula-Hunyad'!H30</f>
        <v>0</v>
      </c>
      <c r="I6" s="16">
        <f>'[1]Gyula-Hunyad'!I30</f>
        <v>154</v>
      </c>
      <c r="J6" s="15">
        <f>'[1]Gyula-Hunyad'!J30</f>
        <v>84</v>
      </c>
      <c r="K6" s="16">
        <f>'[1]Gyula-Hunyad'!K30</f>
        <v>23</v>
      </c>
      <c r="L6" s="16">
        <f>'[1]Gyula-Hunyad'!L30</f>
        <v>61</v>
      </c>
      <c r="M6" s="15">
        <f>'[1]Gyula-Hunyad'!M30</f>
        <v>279</v>
      </c>
      <c r="N6" s="16">
        <f>'[1]Gyula-Hunyad'!N30</f>
        <v>148</v>
      </c>
      <c r="O6" s="17">
        <f>'[1]Gyula-Hunyad'!O30</f>
        <v>131</v>
      </c>
      <c r="P6" s="17">
        <f>'[1]Gyula-Hunyad'!P30</f>
        <v>0</v>
      </c>
      <c r="Q6" s="18">
        <f t="shared" ref="Q6:Q18" si="0">N6*100/M6</f>
        <v>53.046594982078851</v>
      </c>
    </row>
    <row r="7" spans="1:17" ht="51" x14ac:dyDescent="0.25">
      <c r="A7" s="13" t="s">
        <v>22</v>
      </c>
      <c r="B7" s="19" t="s">
        <v>23</v>
      </c>
      <c r="C7" s="20">
        <f>'[1]Szeben-Fog-Erzsébet'!C16</f>
        <v>5739</v>
      </c>
      <c r="D7" s="20">
        <f>'[1]Szeben-Fog-Erzsébet'!D16</f>
        <v>52</v>
      </c>
      <c r="E7" s="21">
        <f>'[1]Szeben-Fog-Erzsébet'!E16</f>
        <v>45</v>
      </c>
      <c r="F7" s="21">
        <f>'[1]Szeben-Fog-Erzsébet'!F16</f>
        <v>6</v>
      </c>
      <c r="G7" s="21">
        <f>'[1]Szeben-Fog-Erzsébet'!G16</f>
        <v>1</v>
      </c>
      <c r="H7" s="21">
        <f>'[1]Szeben-Fog-Erzsébet'!H16</f>
        <v>1</v>
      </c>
      <c r="I7" s="21">
        <f>'[1]Szeben-Fog-Erzsébet'!I16</f>
        <v>56</v>
      </c>
      <c r="J7" s="20">
        <f>'[1]Szeben-Fog-Erzsébet'!J16</f>
        <v>41</v>
      </c>
      <c r="K7" s="21">
        <f>'[1]Szeben-Fog-Erzsébet'!K16</f>
        <v>11</v>
      </c>
      <c r="L7" s="21">
        <f>'[1]Szeben-Fog-Erzsébet'!L16</f>
        <v>30</v>
      </c>
      <c r="M7" s="20">
        <f>'[1]Szeben-Fog-Erzsébet'!M16</f>
        <v>123</v>
      </c>
      <c r="N7" s="21">
        <f>'[1]Szeben-Fog-Erzsébet'!N16</f>
        <v>74</v>
      </c>
      <c r="O7" s="22">
        <f>'[1]Szeben-Fog-Erzsébet'!O16</f>
        <v>49</v>
      </c>
      <c r="P7" s="17">
        <f>'[1]Szeben-Fog-Erzsébet'!P16</f>
        <v>0</v>
      </c>
      <c r="Q7" s="18">
        <f t="shared" si="0"/>
        <v>60.162601626016261</v>
      </c>
    </row>
    <row r="8" spans="1:17" ht="25.5" x14ac:dyDescent="0.25">
      <c r="A8" s="13" t="s">
        <v>24</v>
      </c>
      <c r="B8" s="19" t="s">
        <v>25</v>
      </c>
      <c r="C8" s="20">
        <f>'[1]Sepsi-Barcaság'!C26</f>
        <v>42015</v>
      </c>
      <c r="D8" s="20">
        <f>'[1]Sepsi-Barcaság'!D26</f>
        <v>487</v>
      </c>
      <c r="E8" s="21">
        <f>'[1]Sepsi-Barcaság'!E26</f>
        <v>373</v>
      </c>
      <c r="F8" s="21">
        <f>'[1]Sepsi-Barcaság'!F26</f>
        <v>64</v>
      </c>
      <c r="G8" s="21">
        <f>'[1]Sepsi-Barcaság'!G26</f>
        <v>50</v>
      </c>
      <c r="H8" s="21">
        <f>'[1]Sepsi-Barcaság'!H26</f>
        <v>173</v>
      </c>
      <c r="I8" s="21">
        <f>'[1]Sepsi-Barcaság'!I26</f>
        <v>373</v>
      </c>
      <c r="J8" s="20">
        <f>'[1]Sepsi-Barcaság'!J26</f>
        <v>225</v>
      </c>
      <c r="K8" s="21">
        <f>'[1]Sepsi-Barcaság'!K26</f>
        <v>79</v>
      </c>
      <c r="L8" s="21">
        <f>'[1]Sepsi-Barcaság'!L26</f>
        <v>146</v>
      </c>
      <c r="M8" s="20">
        <f>'[1]Sepsi-Barcaság'!M26</f>
        <v>509</v>
      </c>
      <c r="N8" s="21">
        <f>'[1]Sepsi-Barcaság'!N26</f>
        <v>266</v>
      </c>
      <c r="O8" s="22">
        <f>'[1]Sepsi-Barcaság'!O26</f>
        <v>241</v>
      </c>
      <c r="P8" s="17">
        <f>'[1]Sepsi-Barcaság'!P26</f>
        <v>2</v>
      </c>
      <c r="Q8" s="18">
        <f t="shared" si="0"/>
        <v>52.259332023575638</v>
      </c>
    </row>
    <row r="9" spans="1:17" ht="25.5" x14ac:dyDescent="0.25">
      <c r="A9" s="13" t="s">
        <v>26</v>
      </c>
      <c r="B9" s="19" t="s">
        <v>27</v>
      </c>
      <c r="C9" s="20">
        <f>'[1]Kézdi-Orbai'!C31</f>
        <v>38158</v>
      </c>
      <c r="D9" s="20">
        <f>'[1]Kézdi-Orbai'!D31</f>
        <v>467</v>
      </c>
      <c r="E9" s="21">
        <f>'[1]Kézdi-Orbai'!E31</f>
        <v>345</v>
      </c>
      <c r="F9" s="21">
        <f>'[1]Kézdi-Orbai'!F31</f>
        <v>82</v>
      </c>
      <c r="G9" s="21">
        <f>'[1]Kézdi-Orbai'!G31</f>
        <v>40</v>
      </c>
      <c r="H9" s="21">
        <f>'[1]Kézdi-Orbai'!H31</f>
        <v>1700</v>
      </c>
      <c r="I9" s="21">
        <f>'[1]Kézdi-Orbai'!I31</f>
        <v>399</v>
      </c>
      <c r="J9" s="20">
        <f>'[1]Kézdi-Orbai'!J31</f>
        <v>182</v>
      </c>
      <c r="K9" s="21">
        <f>'[1]Kézdi-Orbai'!K31</f>
        <v>128</v>
      </c>
      <c r="L9" s="21">
        <f>'[1]Kézdi-Orbai'!L31</f>
        <v>54</v>
      </c>
      <c r="M9" s="20">
        <f>'[1]Kézdi-Orbai'!M31</f>
        <v>519</v>
      </c>
      <c r="N9" s="21">
        <f>'[1]Kézdi-Orbai'!N31</f>
        <v>328</v>
      </c>
      <c r="O9" s="22">
        <f>'[1]Kézdi-Orbai'!O31</f>
        <v>188</v>
      </c>
      <c r="P9" s="17">
        <f>'[1]Kézdi-Orbai'!P31</f>
        <v>3</v>
      </c>
      <c r="Q9" s="18">
        <f t="shared" si="0"/>
        <v>63.198458574181117</v>
      </c>
    </row>
    <row r="10" spans="1:17" ht="25.5" x14ac:dyDescent="0.25">
      <c r="A10" s="13" t="s">
        <v>28</v>
      </c>
      <c r="B10" s="19" t="s">
        <v>29</v>
      </c>
      <c r="C10" s="20">
        <f>'[1]Kolozs-Doboka'!C26</f>
        <v>14184</v>
      </c>
      <c r="D10" s="20">
        <f>'[1]Kolozs-Doboka'!D26</f>
        <v>167</v>
      </c>
      <c r="E10" s="21">
        <f>'[1]Kolozs-Doboka'!E26</f>
        <v>156</v>
      </c>
      <c r="F10" s="21">
        <f>'[1]Kolozs-Doboka'!F26</f>
        <v>9</v>
      </c>
      <c r="G10" s="21">
        <f>'[1]Kolozs-Doboka'!G26</f>
        <v>2</v>
      </c>
      <c r="H10" s="21">
        <f>'[1]Kolozs-Doboka'!H26</f>
        <v>122</v>
      </c>
      <c r="I10" s="21">
        <f>'[1]Kolozs-Doboka'!I26</f>
        <v>96</v>
      </c>
      <c r="J10" s="20">
        <f>'[1]Kolozs-Doboka'!J26</f>
        <v>89</v>
      </c>
      <c r="K10" s="21">
        <f>'[1]Kolozs-Doboka'!K26</f>
        <v>19</v>
      </c>
      <c r="L10" s="21">
        <f>'[1]Kolozs-Doboka'!L26</f>
        <v>70</v>
      </c>
      <c r="M10" s="20">
        <f>'[1]Kolozs-Doboka'!M26</f>
        <v>272</v>
      </c>
      <c r="N10" s="21">
        <f>'[1]Kolozs-Doboka'!N26</f>
        <v>168</v>
      </c>
      <c r="O10" s="22">
        <f>'[1]Kolozs-Doboka'!O26</f>
        <v>104</v>
      </c>
      <c r="P10" s="17">
        <f>'[1]Kolozs-Doboka'!P26</f>
        <v>0</v>
      </c>
      <c r="Q10" s="18">
        <f t="shared" si="0"/>
        <v>61.764705882352942</v>
      </c>
    </row>
    <row r="11" spans="1:17" ht="25.5" x14ac:dyDescent="0.25">
      <c r="A11" s="13" t="s">
        <v>30</v>
      </c>
      <c r="B11" s="19" t="s">
        <v>31</v>
      </c>
      <c r="C11" s="20">
        <f>'[1]Belső-Szolnok'!C19</f>
        <v>5793</v>
      </c>
      <c r="D11" s="20">
        <f>'[1]Belső-Szolnok'!D19</f>
        <v>42</v>
      </c>
      <c r="E11" s="21">
        <f>'[1]Belső-Szolnok'!E19</f>
        <v>40</v>
      </c>
      <c r="F11" s="21">
        <f>'[1]Belső-Szolnok'!F19</f>
        <v>0</v>
      </c>
      <c r="G11" s="21">
        <f>'[1]Belső-Szolnok'!G19</f>
        <v>2</v>
      </c>
      <c r="H11" s="21">
        <f>'[1]Belső-Szolnok'!H19</f>
        <v>0</v>
      </c>
      <c r="I11" s="21">
        <f>'[1]Belső-Szolnok'!I19</f>
        <v>45</v>
      </c>
      <c r="J11" s="20">
        <f>'[1]Belső-Szolnok'!J19</f>
        <v>28</v>
      </c>
      <c r="K11" s="21">
        <f>'[1]Belső-Szolnok'!K19</f>
        <v>9</v>
      </c>
      <c r="L11" s="21">
        <f>'[1]Belső-Szolnok'!L19</f>
        <v>19</v>
      </c>
      <c r="M11" s="20">
        <f>'[1]Belső-Szolnok'!M19</f>
        <v>117</v>
      </c>
      <c r="N11" s="21">
        <f>'[1]Belső-Szolnok'!N19</f>
        <v>75</v>
      </c>
      <c r="O11" s="22">
        <f>'[1]Belső-Szolnok'!O19</f>
        <v>42</v>
      </c>
      <c r="P11" s="17">
        <f>'[1]Belső-Szolnok'!P19</f>
        <v>0</v>
      </c>
      <c r="Q11" s="18">
        <f t="shared" si="0"/>
        <v>64.102564102564102</v>
      </c>
    </row>
    <row r="12" spans="1:17" ht="25.5" x14ac:dyDescent="0.25">
      <c r="A12" s="13" t="s">
        <v>32</v>
      </c>
      <c r="B12" s="19" t="s">
        <v>33</v>
      </c>
      <c r="C12" s="20">
        <f>'[1]Aranyos-Torda'!C13</f>
        <v>2260</v>
      </c>
      <c r="D12" s="20">
        <f>'[1]Aranyos-Torda'!D13</f>
        <v>17</v>
      </c>
      <c r="E12" s="21">
        <f>'[1]Aranyos-Torda'!E13</f>
        <v>19</v>
      </c>
      <c r="F12" s="21">
        <f>'[1]Aranyos-Torda'!F13</f>
        <v>0</v>
      </c>
      <c r="G12" s="21">
        <f>'[1]Aranyos-Torda'!G13</f>
        <v>0</v>
      </c>
      <c r="H12" s="21">
        <f>'[1]Aranyos-Torda'!H13</f>
        <v>83</v>
      </c>
      <c r="I12" s="21">
        <f>'[1]Aranyos-Torda'!I13</f>
        <v>11</v>
      </c>
      <c r="J12" s="20">
        <f>'[1]Aranyos-Torda'!J13</f>
        <v>8</v>
      </c>
      <c r="K12" s="21">
        <f>'[1]Aranyos-Torda'!K13</f>
        <v>2</v>
      </c>
      <c r="L12" s="21">
        <f>'[1]Aranyos-Torda'!L13</f>
        <v>6</v>
      </c>
      <c r="M12" s="20">
        <f>'[1]Aranyos-Torda'!M13</f>
        <v>30</v>
      </c>
      <c r="N12" s="21">
        <f>'[1]Aranyos-Torda'!N13</f>
        <v>22</v>
      </c>
      <c r="O12" s="22">
        <f>'[1]Aranyos-Torda'!O13</f>
        <v>9</v>
      </c>
      <c r="P12" s="17">
        <f>'[1]Aranyos-Torda'!P13</f>
        <v>0</v>
      </c>
      <c r="Q12" s="18">
        <f t="shared" si="0"/>
        <v>73.333333333333329</v>
      </c>
    </row>
    <row r="13" spans="1:17" ht="25.5" x14ac:dyDescent="0.25">
      <c r="A13" s="13" t="s">
        <v>34</v>
      </c>
      <c r="B13" s="19" t="s">
        <v>35</v>
      </c>
      <c r="C13" s="20">
        <f>'[1]Maros-Küküllő'!C44</f>
        <v>29963</v>
      </c>
      <c r="D13" s="20">
        <f>'[1]Maros-Küküllő'!D44</f>
        <v>369</v>
      </c>
      <c r="E13" s="21">
        <f>'[1]Maros-Küküllő'!E44</f>
        <v>270</v>
      </c>
      <c r="F13" s="21">
        <f>'[1]Maros-Küküllő'!F44</f>
        <v>73</v>
      </c>
      <c r="G13" s="21">
        <f>'[1]Maros-Küküllő'!G44</f>
        <v>26</v>
      </c>
      <c r="H13" s="21">
        <f>'[1]Maros-Küküllő'!H44</f>
        <v>1</v>
      </c>
      <c r="I13" s="21">
        <f>'[1]Maros-Küküllő'!I44</f>
        <v>248</v>
      </c>
      <c r="J13" s="20">
        <f>'[1]Maros-Küküllő'!J44</f>
        <v>166</v>
      </c>
      <c r="K13" s="21">
        <f>'[1]Maros-Küküllő'!K44</f>
        <v>57</v>
      </c>
      <c r="L13" s="21">
        <f>'[1]Maros-Küküllő'!L44</f>
        <v>109</v>
      </c>
      <c r="M13" s="20">
        <f>'[1]Maros-Küküllő'!M44</f>
        <v>536</v>
      </c>
      <c r="N13" s="21">
        <f>'[1]Maros-Küküllő'!N44</f>
        <v>299</v>
      </c>
      <c r="O13" s="22">
        <f>'[1]Maros-Küküllő'!O44</f>
        <v>234</v>
      </c>
      <c r="P13" s="17">
        <f>'[1]Maros-Küküllő'!P44</f>
        <v>3</v>
      </c>
      <c r="Q13" s="18">
        <f t="shared" si="0"/>
        <v>55.78358208955224</v>
      </c>
    </row>
    <row r="14" spans="1:17" ht="25.5" x14ac:dyDescent="0.25">
      <c r="A14" s="13" t="s">
        <v>36</v>
      </c>
      <c r="B14" s="19" t="s">
        <v>37</v>
      </c>
      <c r="C14" s="20">
        <f>'[1]Alcsík-Kászon'!C22</f>
        <v>22155</v>
      </c>
      <c r="D14" s="20">
        <f>'[1]Alcsík-Kászon'!D22</f>
        <v>287</v>
      </c>
      <c r="E14" s="21">
        <f>'[1]Alcsík-Kászon'!E22</f>
        <v>221</v>
      </c>
      <c r="F14" s="21">
        <f>'[1]Alcsík-Kászon'!F22</f>
        <v>50</v>
      </c>
      <c r="G14" s="21">
        <f>'[1]Alcsík-Kászon'!G22</f>
        <v>16</v>
      </c>
      <c r="H14" s="21">
        <f>'[1]Alcsík-Kászon'!H22</f>
        <v>0</v>
      </c>
      <c r="I14" s="21">
        <f>'[1]Alcsík-Kászon'!I22</f>
        <v>238</v>
      </c>
      <c r="J14" s="20">
        <f>'[1]Alcsík-Kászon'!J22</f>
        <v>99</v>
      </c>
      <c r="K14" s="21">
        <f>'[1]Alcsík-Kászon'!K22</f>
        <v>85</v>
      </c>
      <c r="L14" s="21">
        <f>'[1]Alcsík-Kászon'!L22</f>
        <v>14</v>
      </c>
      <c r="M14" s="20">
        <f>'[1]Alcsík-Kászon'!M22</f>
        <v>333</v>
      </c>
      <c r="N14" s="21">
        <f>'[1]Alcsík-Kászon'!N22</f>
        <v>241</v>
      </c>
      <c r="O14" s="22">
        <f>'[1]Alcsík-Kászon'!O22</f>
        <v>92</v>
      </c>
      <c r="P14" s="17">
        <f>'[1]Alcsík-Kászon'!P22</f>
        <v>0</v>
      </c>
      <c r="Q14" s="18">
        <f t="shared" si="0"/>
        <v>72.372372372372368</v>
      </c>
    </row>
    <row r="15" spans="1:17" x14ac:dyDescent="0.25">
      <c r="A15" s="13" t="s">
        <v>38</v>
      </c>
      <c r="B15" s="19" t="s">
        <v>39</v>
      </c>
      <c r="C15" s="20">
        <f>[1]Felcsík!C29</f>
        <v>60036</v>
      </c>
      <c r="D15" s="20">
        <f>[1]Felcsík!D29</f>
        <v>796</v>
      </c>
      <c r="E15" s="21">
        <f>[1]Felcsík!E29</f>
        <v>711</v>
      </c>
      <c r="F15" s="21">
        <f>[1]Felcsík!F29</f>
        <v>59</v>
      </c>
      <c r="G15" s="21">
        <f>[1]Felcsík!G29</f>
        <v>26</v>
      </c>
      <c r="H15" s="21">
        <f>[1]Felcsík!H29</f>
        <v>100</v>
      </c>
      <c r="I15" s="21">
        <f>[1]Felcsík!I29</f>
        <v>738</v>
      </c>
      <c r="J15" s="20">
        <f>[1]Felcsík!J29</f>
        <v>301</v>
      </c>
      <c r="K15" s="21">
        <f>[1]Felcsík!K29</f>
        <v>255</v>
      </c>
      <c r="L15" s="21">
        <f>[1]Felcsík!L29</f>
        <v>46</v>
      </c>
      <c r="M15" s="20">
        <f>[1]Felcsík!M29</f>
        <v>790</v>
      </c>
      <c r="N15" s="21">
        <f>[1]Felcsík!N29</f>
        <v>616</v>
      </c>
      <c r="O15" s="22">
        <f>[1]Felcsík!O29</f>
        <v>174</v>
      </c>
      <c r="P15" s="17">
        <f>[1]Felcsík!P29</f>
        <v>0</v>
      </c>
      <c r="Q15" s="18">
        <f t="shared" si="0"/>
        <v>77.974683544303801</v>
      </c>
    </row>
    <row r="16" spans="1:17" x14ac:dyDescent="0.25">
      <c r="A16" s="13" t="s">
        <v>40</v>
      </c>
      <c r="B16" s="19" t="s">
        <v>41</v>
      </c>
      <c r="C16" s="20">
        <f>[1]Gyergyó!C24</f>
        <v>43880</v>
      </c>
      <c r="D16" s="20">
        <f>[1]Gyergyó!D24</f>
        <v>452</v>
      </c>
      <c r="E16" s="21">
        <f>[1]Gyergyó!E24</f>
        <v>386</v>
      </c>
      <c r="F16" s="21">
        <f>[1]Gyergyó!F24</f>
        <v>53</v>
      </c>
      <c r="G16" s="21">
        <f>[1]Gyergyó!G24</f>
        <v>13</v>
      </c>
      <c r="H16" s="21">
        <f>[1]Gyergyó!H24</f>
        <v>68</v>
      </c>
      <c r="I16" s="21">
        <f>[1]Gyergyó!I24</f>
        <v>427</v>
      </c>
      <c r="J16" s="20">
        <f>[1]Gyergyó!J24</f>
        <v>201</v>
      </c>
      <c r="K16" s="21">
        <f>[1]Gyergyó!K24</f>
        <v>161</v>
      </c>
      <c r="L16" s="21">
        <f>[1]Gyergyó!L24</f>
        <v>40</v>
      </c>
      <c r="M16" s="20">
        <f>[1]Gyergyó!M24</f>
        <v>653</v>
      </c>
      <c r="N16" s="21">
        <f>[1]Gyergyó!N24</f>
        <v>376</v>
      </c>
      <c r="O16" s="22">
        <f>[1]Gyergyó!O24</f>
        <v>277</v>
      </c>
      <c r="P16" s="17">
        <f>[1]Gyergyó!P24</f>
        <v>0</v>
      </c>
      <c r="Q16" s="18">
        <f t="shared" si="0"/>
        <v>57.580398162327718</v>
      </c>
    </row>
    <row r="17" spans="1:17" ht="26.25" thickBot="1" x14ac:dyDescent="0.3">
      <c r="A17" s="13" t="s">
        <v>42</v>
      </c>
      <c r="B17" s="19" t="s">
        <v>43</v>
      </c>
      <c r="C17" s="20">
        <f>[1]Székelyudvarhely!C38</f>
        <v>52360</v>
      </c>
      <c r="D17" s="20">
        <f>[1]Székelyudvarhely!D38</f>
        <v>754</v>
      </c>
      <c r="E17" s="21">
        <f>[1]Székelyudvarhely!E38</f>
        <v>574</v>
      </c>
      <c r="F17" s="21">
        <f>[1]Székelyudvarhely!F38</f>
        <v>132</v>
      </c>
      <c r="G17" s="21">
        <f>[1]Székelyudvarhely!G38</f>
        <v>48</v>
      </c>
      <c r="H17" s="21">
        <f>[1]Székelyudvarhely!H38</f>
        <v>68</v>
      </c>
      <c r="I17" s="21">
        <f>[1]Székelyudvarhely!I38</f>
        <v>586</v>
      </c>
      <c r="J17" s="20">
        <f>[1]Székelyudvarhely!J38</f>
        <v>313</v>
      </c>
      <c r="K17" s="21">
        <f>[1]Székelyudvarhely!K38</f>
        <v>201</v>
      </c>
      <c r="L17" s="21">
        <f>[1]Székelyudvarhely!L38</f>
        <v>112</v>
      </c>
      <c r="M17" s="20">
        <f>[1]Székelyudvarhely!M38</f>
        <v>633</v>
      </c>
      <c r="N17" s="21">
        <f>[1]Székelyudvarhely!N38</f>
        <v>456</v>
      </c>
      <c r="O17" s="22">
        <f>[1]Székelyudvarhely!O38</f>
        <v>177</v>
      </c>
      <c r="P17" s="23">
        <f>[1]Székelyudvarhely!P38</f>
        <v>0</v>
      </c>
      <c r="Q17" s="24">
        <f t="shared" si="0"/>
        <v>72.037914691943129</v>
      </c>
    </row>
    <row r="18" spans="1:17" ht="27" thickTop="1" thickBot="1" x14ac:dyDescent="0.3">
      <c r="A18" s="7"/>
      <c r="B18" s="25" t="s">
        <v>44</v>
      </c>
      <c r="C18" s="26">
        <f t="shared" ref="C18:P18" si="1">SUM(C6:C17)</f>
        <v>330170</v>
      </c>
      <c r="D18" s="26">
        <f t="shared" si="1"/>
        <v>4056</v>
      </c>
      <c r="E18" s="27">
        <f t="shared" si="1"/>
        <v>3273</v>
      </c>
      <c r="F18" s="27">
        <f t="shared" si="1"/>
        <v>558</v>
      </c>
      <c r="G18" s="27">
        <f t="shared" si="1"/>
        <v>227</v>
      </c>
      <c r="H18" s="26">
        <f t="shared" si="1"/>
        <v>2316</v>
      </c>
      <c r="I18" s="26">
        <f t="shared" si="1"/>
        <v>3371</v>
      </c>
      <c r="J18" s="26">
        <f t="shared" si="1"/>
        <v>1737</v>
      </c>
      <c r="K18" s="27">
        <f t="shared" si="1"/>
        <v>1030</v>
      </c>
      <c r="L18" s="27">
        <f t="shared" si="1"/>
        <v>707</v>
      </c>
      <c r="M18" s="26">
        <f t="shared" si="1"/>
        <v>4794</v>
      </c>
      <c r="N18" s="26">
        <f t="shared" si="1"/>
        <v>3069</v>
      </c>
      <c r="O18" s="27">
        <f t="shared" si="1"/>
        <v>1718</v>
      </c>
      <c r="P18" s="28">
        <f t="shared" si="1"/>
        <v>8</v>
      </c>
      <c r="Q18" s="29">
        <f t="shared" si="0"/>
        <v>64.017521902377979</v>
      </c>
    </row>
    <row r="19" spans="1:17" ht="15.75" thickTop="1" x14ac:dyDescent="0.25"/>
  </sheetData>
  <mergeCells count="3">
    <mergeCell ref="A1:O1"/>
    <mergeCell ref="A2:O2"/>
    <mergeCell ref="A3:O3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Titkar</dc:creator>
  <cp:lastModifiedBy>Titkar</cp:lastModifiedBy>
  <cp:lastPrinted>2014-03-28T08:12:17Z</cp:lastPrinted>
  <dcterms:created xsi:type="dcterms:W3CDTF">2014-03-28T08:02:10Z</dcterms:created>
  <dcterms:modified xsi:type="dcterms:W3CDTF">2014-03-28T08:13:26Z</dcterms:modified>
</cp:coreProperties>
</file>